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契約　山口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'競争入札（物品役務等）'!$B$1:$M$7</definedName>
    <definedName name="_xlnm.Print_Area" localSheetId="0">'随意契約（物品役務等）'!$B$1:$N$7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17" i="2"/>
  <c r="F17" i="2"/>
  <c r="E17" i="2"/>
  <c r="D17" i="2"/>
  <c r="B17" i="2"/>
  <c r="H16" i="2"/>
  <c r="F16" i="2"/>
  <c r="E16" i="2"/>
  <c r="D16" i="2"/>
  <c r="B16" i="2"/>
  <c r="H15" i="2"/>
  <c r="F15" i="2"/>
  <c r="E15" i="2"/>
  <c r="D15" i="2"/>
  <c r="B15" i="2"/>
  <c r="H14" i="2"/>
  <c r="F14" i="2"/>
  <c r="E14" i="2"/>
  <c r="D14" i="2"/>
  <c r="B14" i="2"/>
  <c r="H13" i="2"/>
  <c r="F13" i="2"/>
  <c r="E13" i="2"/>
  <c r="D13" i="2"/>
  <c r="B13" i="2"/>
  <c r="H12" i="2"/>
  <c r="F12" i="2"/>
  <c r="E12" i="2"/>
  <c r="D12" i="2"/>
  <c r="B12" i="2"/>
  <c r="H11" i="2"/>
  <c r="F11" i="2"/>
  <c r="E11" i="2"/>
  <c r="D11" i="2"/>
  <c r="B11" i="2"/>
  <c r="H10" i="2"/>
  <c r="F10" i="2"/>
  <c r="E10" i="2"/>
  <c r="D10" i="2"/>
  <c r="B10" i="2"/>
  <c r="H9" i="2"/>
  <c r="F9" i="2"/>
  <c r="E9" i="2"/>
  <c r="D9" i="2"/>
  <c r="B9" i="2"/>
  <c r="H8" i="2"/>
  <c r="F8" i="2"/>
  <c r="E8" i="2"/>
  <c r="D8" i="2"/>
  <c r="B8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  <c r="H10" i="1"/>
  <c r="E10" i="1"/>
  <c r="D10" i="1"/>
  <c r="B10" i="1"/>
  <c r="H9" i="1"/>
  <c r="E9" i="1"/>
  <c r="D9" i="1"/>
  <c r="B9" i="1"/>
  <c r="H8" i="1"/>
  <c r="E8" i="1"/>
  <c r="D8" i="1"/>
  <c r="B8" i="1"/>
</calcChain>
</file>

<file path=xl/sharedStrings.xml><?xml version="1.0" encoding="utf-8"?>
<sst xmlns="http://schemas.openxmlformats.org/spreadsheetml/2006/main" count="181" uniqueCount="36">
  <si>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</si>
  <si>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</si>
  <si>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</si>
  <si>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</si>
  <si>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</si>
  <si>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</si>
  <si>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</si>
  <si>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</si>
  <si>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</si>
  <si>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</si>
  <si>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</si>
  <si>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</si>
  <si>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</si>
  <si>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</si>
  <si>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</si>
  <si>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</si>
  <si>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</si>
  <si>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</si>
  <si>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</si>
  <si>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</si>
  <si>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</si>
  <si>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</si>
  <si>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</si>
  <si>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</si>
  <si>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</si>
  <si>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</si>
  <si>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</si>
  <si>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</si>
  <si>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</si>
  <si>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ボイラー設備修繕　一式</t>
  </si>
  <si>
    <t>三浦工業株式会社　八王子支店
東京都八王子市北野町523-4</t>
  </si>
  <si>
    <t>現金搬送業務　一式</t>
  </si>
  <si>
    <t>ＡＬＳＯＫ株式会社
東京都港区元赤坂一丁目6番6号</t>
  </si>
  <si>
    <t>一般競争入札</t>
  </si>
  <si>
    <t>R7.11.4</t>
    <phoneticPr fontId="3"/>
  </si>
  <si>
    <t>R7.11.13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</si>
</sst>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176" fontId="6" fillId="0" borderId="6" xfId="2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>
            <v>1810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B408" t="str">
            <v>中岡</v>
          </cell>
          <cell r="C408" t="str">
            <v>一般競争入札</v>
          </cell>
          <cell r="D408" t="str">
            <v>購入等</v>
          </cell>
          <cell r="E408" t="str">
            <v>器具除染用洗浄器　一式</v>
          </cell>
          <cell r="F408" t="str">
            <v>医療機器購入</v>
          </cell>
          <cell r="G408" t="str">
            <v>株式会社ウイルケア</v>
          </cell>
          <cell r="H408" t="str">
            <v>東京都立川市錦町4-5-3</v>
          </cell>
          <cell r="J408" t="str">
            <v>-</v>
          </cell>
          <cell r="K408" t="str">
            <v>-</v>
          </cell>
          <cell r="L408">
            <v>46203</v>
          </cell>
          <cell r="M408">
            <v>46006</v>
          </cell>
          <cell r="N408">
            <v>9427000</v>
          </cell>
          <cell r="O408" t="e">
            <v>#VALUE!</v>
          </cell>
          <cell r="P408" t="str">
            <v>●</v>
          </cell>
          <cell r="R408" t="str">
            <v>〇</v>
          </cell>
          <cell r="S408">
            <v>2</v>
          </cell>
          <cell r="T408">
            <v>2</v>
          </cell>
          <cell r="U408">
            <v>120</v>
          </cell>
          <cell r="W408">
            <v>1</v>
          </cell>
          <cell r="X408" t="str">
            <v>-</v>
          </cell>
          <cell r="Y408" t="str">
            <v>-</v>
          </cell>
          <cell r="Z408" t="str">
            <v>総価契約</v>
          </cell>
          <cell r="AA408">
            <v>2</v>
          </cell>
          <cell r="AB408">
            <v>1</v>
          </cell>
          <cell r="AC408">
            <v>9679010</v>
          </cell>
        </row>
        <row r="409">
          <cell r="A409">
            <v>416</v>
          </cell>
          <cell r="B409" t="str">
            <v>山口</v>
          </cell>
          <cell r="C409" t="str">
            <v>一般競争入札</v>
          </cell>
          <cell r="D409" t="str">
            <v>購入等</v>
          </cell>
          <cell r="E409" t="str">
            <v>上部消化管汎用ビデオスコープ　一式</v>
          </cell>
          <cell r="F409" t="str">
            <v>医療機器購入</v>
          </cell>
          <cell r="G409" t="str">
            <v>株式会社イノメディックス</v>
          </cell>
          <cell r="H409" t="str">
            <v>東京都文京区湯島2-16-11</v>
          </cell>
          <cell r="J409" t="str">
            <v>-</v>
          </cell>
          <cell r="K409" t="str">
            <v>-</v>
          </cell>
          <cell r="L409">
            <v>46112</v>
          </cell>
          <cell r="M409">
            <v>46006</v>
          </cell>
          <cell r="N409">
            <v>3498000</v>
          </cell>
          <cell r="O409" t="e">
            <v>#VALUE!</v>
          </cell>
          <cell r="P409" t="str">
            <v>●</v>
          </cell>
          <cell r="R409" t="str">
            <v>〇</v>
          </cell>
          <cell r="S409">
            <v>2</v>
          </cell>
          <cell r="T409">
            <v>2</v>
          </cell>
          <cell r="U409" t="str">
            <v>120</v>
          </cell>
          <cell r="W409">
            <v>1</v>
          </cell>
          <cell r="X409" t="str">
            <v>-</v>
          </cell>
          <cell r="Y409" t="str">
            <v>-</v>
          </cell>
          <cell r="Z409" t="str">
            <v>総価契約</v>
          </cell>
          <cell r="AA409">
            <v>2</v>
          </cell>
          <cell r="AB409">
            <v>1</v>
          </cell>
          <cell r="AC409">
            <v>3641198</v>
          </cell>
        </row>
        <row r="410">
          <cell r="A410">
            <v>417</v>
          </cell>
          <cell r="B410" t="str">
            <v>藤田</v>
          </cell>
          <cell r="C410" t="str">
            <v>一般競争入札</v>
          </cell>
          <cell r="D410" t="str">
            <v>購入等</v>
          </cell>
          <cell r="E410" t="str">
            <v>超音波画像診断装置　一式</v>
          </cell>
          <cell r="F410" t="str">
            <v>医療機器購入　　</v>
          </cell>
          <cell r="G410" t="str">
            <v>株式会社イノメディックス</v>
          </cell>
          <cell r="H410" t="str">
            <v>東京都文京区湯島2-16-11</v>
          </cell>
          <cell r="J410" t="str">
            <v>-</v>
          </cell>
          <cell r="K410" t="str">
            <v>-</v>
          </cell>
          <cell r="L410">
            <v>46112</v>
          </cell>
          <cell r="M410">
            <v>45992</v>
          </cell>
          <cell r="N410">
            <v>10340000</v>
          </cell>
          <cell r="O410" t="e">
            <v>#VALUE!</v>
          </cell>
          <cell r="P410" t="str">
            <v>●</v>
          </cell>
          <cell r="R410" t="str">
            <v>〇</v>
          </cell>
          <cell r="S410">
            <v>2</v>
          </cell>
          <cell r="T410">
            <v>2</v>
          </cell>
          <cell r="U410" t="str">
            <v>120</v>
          </cell>
          <cell r="W410">
            <v>1</v>
          </cell>
          <cell r="X410" t="str">
            <v>-</v>
          </cell>
          <cell r="Y410" t="str">
            <v>-</v>
          </cell>
          <cell r="Z410" t="str">
            <v>総価契約</v>
          </cell>
          <cell r="AA410">
            <v>2</v>
          </cell>
          <cell r="AB410">
            <v>2</v>
          </cell>
          <cell r="AC410">
            <v>10415236</v>
          </cell>
        </row>
        <row r="411">
          <cell r="A411">
            <v>418</v>
          </cell>
          <cell r="O411" t="str">
            <v/>
          </cell>
        </row>
        <row r="412">
          <cell r="A412">
            <v>419</v>
          </cell>
          <cell r="O412" t="str">
            <v/>
          </cell>
        </row>
        <row r="413">
          <cell r="A413">
            <v>420</v>
          </cell>
          <cell r="O413" t="str">
            <v/>
          </cell>
        </row>
        <row r="414">
          <cell r="A414">
            <v>421</v>
          </cell>
          <cell r="O414" t="str">
            <v/>
          </cell>
        </row>
        <row r="415">
          <cell r="A415">
            <v>422</v>
          </cell>
          <cell r="O415" t="str">
            <v/>
          </cell>
        </row>
        <row r="416">
          <cell r="A416">
            <v>423</v>
          </cell>
          <cell r="O416" t="str">
            <v/>
          </cell>
        </row>
        <row r="417">
          <cell r="A417">
            <v>424</v>
          </cell>
          <cell r="O417" t="str">
            <v/>
          </cell>
        </row>
        <row r="418">
          <cell r="A418">
            <v>425</v>
          </cell>
          <cell r="O418" t="str">
            <v/>
          </cell>
        </row>
        <row r="419">
          <cell r="A419">
            <v>426</v>
          </cell>
          <cell r="O419" t="str">
            <v/>
          </cell>
        </row>
        <row r="420">
          <cell r="A420">
            <v>427</v>
          </cell>
          <cell r="O420" t="str">
            <v/>
          </cell>
        </row>
        <row r="421">
          <cell r="A421">
            <v>428</v>
          </cell>
          <cell r="O421" t="str">
            <v/>
          </cell>
        </row>
        <row r="422">
          <cell r="A422">
            <v>429</v>
          </cell>
          <cell r="O422" t="str">
            <v/>
          </cell>
        </row>
        <row r="423">
          <cell r="A423">
            <v>430</v>
          </cell>
          <cell r="O423" t="str">
            <v/>
          </cell>
        </row>
        <row r="424">
          <cell r="A424">
            <v>431</v>
          </cell>
          <cell r="O424" t="str">
            <v/>
          </cell>
        </row>
        <row r="425">
          <cell r="A425">
            <v>432</v>
          </cell>
          <cell r="O425" t="str">
            <v/>
          </cell>
        </row>
        <row r="426">
          <cell r="A426">
            <v>433</v>
          </cell>
          <cell r="O426" t="str">
            <v/>
          </cell>
        </row>
        <row r="427">
          <cell r="A427">
            <v>434</v>
          </cell>
          <cell r="O427" t="str">
            <v/>
          </cell>
        </row>
        <row r="428">
          <cell r="A428">
            <v>435</v>
          </cell>
          <cell r="O428" t="str">
            <v/>
          </cell>
        </row>
        <row r="429">
          <cell r="A429">
            <v>436</v>
          </cell>
          <cell r="O429" t="str">
            <v/>
          </cell>
        </row>
        <row r="430">
          <cell r="A430">
            <v>437</v>
          </cell>
          <cell r="O430" t="str">
            <v/>
          </cell>
        </row>
        <row r="431">
          <cell r="A431">
            <v>438</v>
          </cell>
          <cell r="O431" t="str">
            <v/>
          </cell>
        </row>
        <row r="432">
          <cell r="A432">
            <v>439</v>
          </cell>
          <cell r="O432" t="str">
            <v/>
          </cell>
        </row>
        <row r="433">
          <cell r="A433">
            <v>440</v>
          </cell>
          <cell r="O433" t="str">
            <v/>
          </cell>
        </row>
        <row r="434">
          <cell r="A434">
            <v>441</v>
          </cell>
          <cell r="O434" t="str">
            <v/>
          </cell>
        </row>
        <row r="435">
          <cell r="A435">
            <v>442</v>
          </cell>
          <cell r="O435" t="str">
            <v/>
          </cell>
        </row>
        <row r="436">
          <cell r="A436">
            <v>443</v>
          </cell>
          <cell r="O436" t="str">
            <v/>
          </cell>
        </row>
        <row r="437">
          <cell r="A437">
            <v>444</v>
          </cell>
          <cell r="O437" t="str">
            <v/>
          </cell>
        </row>
        <row r="438">
          <cell r="A438">
            <v>445</v>
          </cell>
          <cell r="O438" t="str">
            <v/>
          </cell>
        </row>
        <row r="439">
          <cell r="A439">
            <v>446</v>
          </cell>
          <cell r="O439" t="str">
            <v/>
          </cell>
        </row>
        <row r="440">
          <cell r="A440">
            <v>447</v>
          </cell>
          <cell r="O440" t="str">
            <v/>
          </cell>
        </row>
        <row r="441">
          <cell r="A441">
            <v>448</v>
          </cell>
          <cell r="O441" t="str">
            <v/>
          </cell>
        </row>
        <row r="442">
          <cell r="A442">
            <v>449</v>
          </cell>
          <cell r="O442" t="str">
            <v/>
          </cell>
        </row>
        <row r="443">
          <cell r="A443">
            <v>450</v>
          </cell>
          <cell r="O443" t="str">
            <v/>
          </cell>
        </row>
        <row r="444">
          <cell r="A444">
            <v>451</v>
          </cell>
          <cell r="O444" t="str">
            <v/>
          </cell>
        </row>
        <row r="445">
          <cell r="A445">
            <v>452</v>
          </cell>
          <cell r="O445" t="str">
            <v/>
          </cell>
        </row>
        <row r="446">
          <cell r="A446">
            <v>453</v>
          </cell>
          <cell r="O446" t="str">
            <v/>
          </cell>
        </row>
        <row r="447">
          <cell r="A447">
            <v>454</v>
          </cell>
          <cell r="O447" t="str">
            <v/>
          </cell>
        </row>
        <row r="448">
          <cell r="A448">
            <v>455</v>
          </cell>
          <cell r="O448" t="str">
            <v/>
          </cell>
        </row>
        <row r="449">
          <cell r="A449">
            <v>456</v>
          </cell>
          <cell r="O449" t="str">
            <v/>
          </cell>
        </row>
        <row r="450">
          <cell r="A450">
            <v>457</v>
          </cell>
          <cell r="O450" t="str">
            <v/>
          </cell>
        </row>
        <row r="451">
          <cell r="A451">
            <v>458</v>
          </cell>
          <cell r="O451" t="str">
            <v/>
          </cell>
        </row>
        <row r="452">
          <cell r="A452">
            <v>459</v>
          </cell>
          <cell r="O452" t="str">
            <v/>
          </cell>
        </row>
        <row r="453">
          <cell r="A453">
            <v>460</v>
          </cell>
          <cell r="O453" t="str">
            <v/>
          </cell>
        </row>
        <row r="454">
          <cell r="A454">
            <v>461</v>
          </cell>
          <cell r="O454" t="str">
            <v/>
          </cell>
        </row>
        <row r="455">
          <cell r="A455">
            <v>462</v>
          </cell>
          <cell r="O455" t="str">
            <v/>
          </cell>
        </row>
        <row r="456">
          <cell r="A456">
            <v>463</v>
          </cell>
          <cell r="O456" t="str">
            <v/>
          </cell>
        </row>
        <row r="457">
          <cell r="A457">
            <v>464</v>
          </cell>
          <cell r="O457" t="str">
            <v/>
          </cell>
        </row>
        <row r="458">
          <cell r="A458">
            <v>465</v>
          </cell>
          <cell r="O458" t="str">
            <v/>
          </cell>
        </row>
        <row r="459">
          <cell r="A459">
            <v>466</v>
          </cell>
          <cell r="O459" t="str">
            <v/>
          </cell>
        </row>
        <row r="460">
          <cell r="A460">
            <v>467</v>
          </cell>
          <cell r="O460" t="str">
            <v/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A9" sqref="A9"/>
      <selection pane="topRight" activeCell="A9" sqref="A9"/>
      <selection pane="bottomLeft" activeCell="A9" sqref="A9"/>
      <selection pane="bottomRight" activeCell="C7" sqref="C7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31" t="s">
        <v>2</v>
      </c>
      <c r="C5" s="31" t="s">
        <v>3</v>
      </c>
      <c r="D5" s="24" t="s">
        <v>4</v>
      </c>
      <c r="E5" s="33" t="s">
        <v>5</v>
      </c>
      <c r="F5" s="33" t="s">
        <v>6</v>
      </c>
      <c r="G5" s="31" t="s">
        <v>7</v>
      </c>
      <c r="H5" s="22" t="s">
        <v>8</v>
      </c>
      <c r="I5" s="24" t="s">
        <v>9</v>
      </c>
      <c r="J5" s="24" t="s">
        <v>10</v>
      </c>
      <c r="K5" s="26" t="s">
        <v>11</v>
      </c>
      <c r="L5" s="27"/>
      <c r="M5" s="28"/>
      <c r="N5" s="29" t="s">
        <v>12</v>
      </c>
    </row>
    <row r="6" spans="1:14" s="6" customFormat="1" ht="46.5" customHeight="1">
      <c r="B6" s="32"/>
      <c r="C6" s="32"/>
      <c r="D6" s="25"/>
      <c r="E6" s="34"/>
      <c r="F6" s="34"/>
      <c r="G6" s="32"/>
      <c r="H6" s="23"/>
      <c r="I6" s="25"/>
      <c r="J6" s="25"/>
      <c r="K6" s="7" t="s">
        <v>13</v>
      </c>
      <c r="L6" s="7" t="s">
        <v>14</v>
      </c>
      <c r="M6" s="7" t="s">
        <v>15</v>
      </c>
      <c r="N6" s="30"/>
    </row>
    <row r="7" spans="1:14" s="6" customFormat="1" ht="63" customHeight="1">
      <c r="A7" s="8">
        <v>413</v>
      </c>
      <c r="B7" s="9" t="s">
        <v>29</v>
      </c>
      <c r="C7" s="9" t="s">
        <v>16</v>
      </c>
      <c r="D7" s="37" t="s">
        <v>34</v>
      </c>
      <c r="E7" s="10" t="s">
        <v>30</v>
      </c>
      <c r="F7" s="11" t="s">
        <v>17</v>
      </c>
      <c r="G7" s="12" t="s">
        <v>18</v>
      </c>
      <c r="H7" s="13">
        <v>5280000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/>
      <c r="B8" s="9" t="e">
        <f>VLOOKUP(A8,[1]台帳!$A:$AC,5,FALSE)</f>
        <v>#N/A</v>
      </c>
      <c r="C8" s="9" t="s">
        <v>16</v>
      </c>
      <c r="D8" s="10" t="e">
        <f>VLOOKUP(A8,[1]台帳!$A:$AC,13,FALSE)</f>
        <v>#N/A</v>
      </c>
      <c r="E8" s="10" t="e">
        <f>VLOOKUP(A8,[1]台帳!$A:$AC,7,FALSE)&amp;CHAR(10)&amp;VLOOKUP(A8,[1]台帳!$A:$AC,8,FALSE)</f>
        <v>#N/A</v>
      </c>
      <c r="F8" s="11" t="s">
        <v>17</v>
      </c>
      <c r="G8" s="12" t="s">
        <v>18</v>
      </c>
      <c r="H8" s="13" t="e">
        <f>VLOOKUP(A8,[1]台帳!$A:$AC,14,FALSE)</f>
        <v>#N/A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1" t="s">
        <v>17</v>
      </c>
      <c r="G9" s="12" t="s">
        <v>18</v>
      </c>
      <c r="H9" s="13" t="e">
        <f>VLOOKUP(A9,[1]台帳!$A:$AC,14,FALSE)</f>
        <v>#N/A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1" t="s">
        <v>19</v>
      </c>
      <c r="G10" s="12" t="s">
        <v>18</v>
      </c>
      <c r="H10" s="13" t="e">
        <f>VLOOKUP(A10,[1]台帳!$A:$AC,14,FALSE)</f>
        <v>#N/A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M5"/>
    <mergeCell ref="N5:N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A9" sqref="A9"/>
      <selection pane="topRight" activeCell="A9" sqref="A9"/>
      <selection pane="bottomLeft" activeCell="A9" sqref="A9"/>
      <selection pane="bottomRight" activeCell="F8" sqref="F8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5" t="s">
        <v>2</v>
      </c>
      <c r="C5" s="31" t="s">
        <v>3</v>
      </c>
      <c r="D5" s="24" t="s">
        <v>4</v>
      </c>
      <c r="E5" s="33" t="s">
        <v>5</v>
      </c>
      <c r="F5" s="24" t="s">
        <v>22</v>
      </c>
      <c r="G5" s="31" t="s">
        <v>7</v>
      </c>
      <c r="H5" s="22" t="s">
        <v>8</v>
      </c>
      <c r="I5" s="24" t="s">
        <v>9</v>
      </c>
      <c r="J5" s="26" t="s">
        <v>11</v>
      </c>
      <c r="K5" s="27"/>
      <c r="L5" s="28"/>
      <c r="M5" s="29" t="s">
        <v>12</v>
      </c>
    </row>
    <row r="6" spans="1:13" ht="39.950000000000003" customHeight="1">
      <c r="B6" s="36"/>
      <c r="C6" s="32"/>
      <c r="D6" s="25"/>
      <c r="E6" s="34"/>
      <c r="F6" s="25"/>
      <c r="G6" s="32"/>
      <c r="H6" s="23"/>
      <c r="I6" s="25"/>
      <c r="J6" s="7" t="s">
        <v>13</v>
      </c>
      <c r="K6" s="7" t="s">
        <v>14</v>
      </c>
      <c r="L6" s="7" t="s">
        <v>15</v>
      </c>
      <c r="M6" s="30"/>
    </row>
    <row r="7" spans="1:13" ht="63.75" customHeight="1">
      <c r="A7" s="8">
        <v>414</v>
      </c>
      <c r="B7" s="9" t="s">
        <v>31</v>
      </c>
      <c r="C7" s="9" t="s">
        <v>16</v>
      </c>
      <c r="D7" s="37" t="s">
        <v>35</v>
      </c>
      <c r="E7" s="10" t="s">
        <v>32</v>
      </c>
      <c r="F7" s="10" t="s">
        <v>33</v>
      </c>
      <c r="G7" s="21" t="s">
        <v>23</v>
      </c>
      <c r="H7" s="13">
        <v>8712000</v>
      </c>
      <c r="I7" s="14" t="s">
        <v>23</v>
      </c>
      <c r="J7" s="15"/>
      <c r="K7" s="16"/>
      <c r="L7" s="17"/>
      <c r="M7" s="14"/>
    </row>
    <row r="8" spans="1:13" ht="63.75" customHeight="1">
      <c r="A8" s="8"/>
      <c r="B8" s="9" t="e">
        <f>VLOOKUP(A8,[1]台帳!$A:$AC,5,FALSE)</f>
        <v>#N/A</v>
      </c>
      <c r="C8" s="9" t="s">
        <v>16</v>
      </c>
      <c r="D8" s="10" t="e">
        <f>VLOOKUP(A8,[1]台帳!$A:$AC,13,FALSE)</f>
        <v>#N/A</v>
      </c>
      <c r="E8" s="10" t="e">
        <f>VLOOKUP(A8,[1]台帳!$A:$AC,7,FALSE)&amp;CHAR(10)&amp;VLOOKUP(A8,[1]台帳!$A:$AC,8,FALSE)</f>
        <v>#N/A</v>
      </c>
      <c r="F8" s="10" t="e">
        <f>VLOOKUP(A8,[1]台帳!$A:$AC,3,FALSE)</f>
        <v>#N/A</v>
      </c>
      <c r="G8" s="21" t="s">
        <v>23</v>
      </c>
      <c r="H8" s="13" t="e">
        <f>VLOOKUP(A8,[1]台帳!$A:$AC,14,FALSE)</f>
        <v>#N/A</v>
      </c>
      <c r="I8" s="14" t="s">
        <v>23</v>
      </c>
      <c r="J8" s="15"/>
      <c r="K8" s="16"/>
      <c r="L8" s="17"/>
      <c r="M8" s="14"/>
    </row>
    <row r="9" spans="1:13" ht="63.75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0" t="e">
        <f>VLOOKUP(A9,[1]台帳!$A:$AC,3,FALSE)</f>
        <v>#N/A</v>
      </c>
      <c r="G9" s="21" t="s">
        <v>23</v>
      </c>
      <c r="H9" s="13" t="e">
        <f>VLOOKUP(A9,[1]台帳!$A:$AC,14,FALSE)</f>
        <v>#N/A</v>
      </c>
      <c r="I9" s="14" t="s">
        <v>23</v>
      </c>
      <c r="J9" s="15"/>
      <c r="K9" s="16"/>
      <c r="L9" s="17"/>
      <c r="M9" s="14"/>
    </row>
    <row r="10" spans="1:13" ht="63.75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0" t="e">
        <f>VLOOKUP(A10,[1]台帳!$A:$AC,3,FALSE)</f>
        <v>#N/A</v>
      </c>
      <c r="G10" s="21" t="s">
        <v>23</v>
      </c>
      <c r="H10" s="13" t="e">
        <f>VLOOKUP(A10,[1]台帳!$A:$AC,14,FALSE)</f>
        <v>#N/A</v>
      </c>
      <c r="I10" s="14" t="s">
        <v>23</v>
      </c>
      <c r="J10" s="15"/>
      <c r="K10" s="16"/>
      <c r="L10" s="17"/>
      <c r="M10" s="14"/>
    </row>
    <row r="11" spans="1:13" ht="63.75" customHeight="1"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0" t="e">
        <f>VLOOKUP(A11,[1]台帳!$A:$AC,3,FALSE)</f>
        <v>#N/A</v>
      </c>
      <c r="G11" s="21" t="s">
        <v>23</v>
      </c>
      <c r="H11" s="13" t="e">
        <f>VLOOKUP(A11,[1]台帳!$A:$AC,14,FALSE)</f>
        <v>#N/A</v>
      </c>
      <c r="I11" s="14" t="s">
        <v>23</v>
      </c>
      <c r="J11" s="15"/>
      <c r="K11" s="16"/>
      <c r="L11" s="17"/>
      <c r="M11" s="14"/>
    </row>
    <row r="12" spans="1:13" ht="63.75" customHeight="1"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0" t="e">
        <f>VLOOKUP(A12,[1]台帳!$A:$AC,3,FALSE)</f>
        <v>#N/A</v>
      </c>
      <c r="G12" s="21" t="s">
        <v>23</v>
      </c>
      <c r="H12" s="13" t="e">
        <f>VLOOKUP(A12,[1]台帳!$A:$AC,14,FALSE)</f>
        <v>#N/A</v>
      </c>
      <c r="I12" s="14" t="s">
        <v>23</v>
      </c>
      <c r="J12" s="15"/>
      <c r="K12" s="16"/>
      <c r="L12" s="17"/>
      <c r="M12" s="14"/>
    </row>
    <row r="13" spans="1:13" ht="63.75" customHeight="1"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0" t="e">
        <f>VLOOKUP(A13,[1]台帳!$A:$AC,3,FALSE)</f>
        <v>#N/A</v>
      </c>
      <c r="G13" s="21" t="s">
        <v>23</v>
      </c>
      <c r="H13" s="13" t="e">
        <f>VLOOKUP(A13,[1]台帳!$A:$AC,14,FALSE)</f>
        <v>#N/A</v>
      </c>
      <c r="I13" s="14" t="s">
        <v>23</v>
      </c>
      <c r="J13" s="15"/>
      <c r="K13" s="16"/>
      <c r="L13" s="17"/>
      <c r="M13" s="14"/>
    </row>
    <row r="14" spans="1:13" ht="63.75" customHeight="1"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0" t="e">
        <f>VLOOKUP(A14,[1]台帳!$A:$AC,3,FALSE)</f>
        <v>#N/A</v>
      </c>
      <c r="G14" s="21" t="s">
        <v>23</v>
      </c>
      <c r="H14" s="13" t="e">
        <f>VLOOKUP(A14,[1]台帳!$A:$AC,14,FALSE)</f>
        <v>#N/A</v>
      </c>
      <c r="I14" s="14" t="s">
        <v>23</v>
      </c>
      <c r="J14" s="15"/>
      <c r="K14" s="16"/>
      <c r="L14" s="17"/>
      <c r="M14" s="14"/>
    </row>
    <row r="15" spans="1:13" ht="63.75" customHeight="1"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0" t="e">
        <f>VLOOKUP(A15,[1]台帳!$A:$AC,3,FALSE)</f>
        <v>#N/A</v>
      </c>
      <c r="G15" s="21" t="s">
        <v>23</v>
      </c>
      <c r="H15" s="13" t="e">
        <f>VLOOKUP(A15,[1]台帳!$A:$AC,14,FALSE)</f>
        <v>#N/A</v>
      </c>
      <c r="I15" s="14" t="s">
        <v>23</v>
      </c>
      <c r="J15" s="15"/>
      <c r="K15" s="16"/>
      <c r="L15" s="17"/>
      <c r="M15" s="14"/>
    </row>
    <row r="16" spans="1:13" ht="63.75" customHeight="1">
      <c r="B16" s="9" t="e">
        <f>VLOOKUP(A16,[1]台帳!$A:$AC,5,FALSE)</f>
        <v>#N/A</v>
      </c>
      <c r="C16" s="9" t="s">
        <v>24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0" t="e">
        <f>VLOOKUP(A16,[1]台帳!$A:$AC,3,FALSE)</f>
        <v>#N/A</v>
      </c>
      <c r="G16" s="21" t="s">
        <v>23</v>
      </c>
      <c r="H16" s="13" t="e">
        <f>VLOOKUP(A16,[1]台帳!$A:$AC,14,FALSE)</f>
        <v>#N/A</v>
      </c>
      <c r="I16" s="14" t="s">
        <v>23</v>
      </c>
      <c r="J16" s="15"/>
      <c r="K16" s="16"/>
      <c r="L16" s="17"/>
      <c r="M16" s="14"/>
    </row>
    <row r="17" spans="1:13" ht="63.75" customHeight="1">
      <c r="B17" s="9" t="e">
        <f>VLOOKUP(A17,[1]台帳!$A:$AC,5,FALSE)</f>
        <v>#N/A</v>
      </c>
      <c r="C17" s="9" t="s">
        <v>25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0" t="e">
        <f>VLOOKUP(A17,[1]台帳!$A:$AC,3,FALSE)</f>
        <v>#N/A</v>
      </c>
      <c r="G17" s="21" t="s">
        <v>23</v>
      </c>
      <c r="H17" s="13" t="e">
        <f>VLOOKUP(A17,[1]台帳!$A:$AC,14,FALSE)</f>
        <v>#N/A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cp:lastPrinted>2025-12-15T01:55:52Z</cp:lastPrinted>
  <dcterms:created xsi:type="dcterms:W3CDTF">2025-12-15T01:55:49Z</dcterms:created>
  <dcterms:modified xsi:type="dcterms:W3CDTF">2025-12-15T07:45:05Z</dcterms:modified>
</cp:coreProperties>
</file>